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تمريض جدول 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1" l="1"/>
  <c r="J46" i="1"/>
  <c r="I46" i="1"/>
  <c r="H46" i="1"/>
  <c r="G46" i="1"/>
  <c r="F46" i="1"/>
  <c r="E46" i="1"/>
  <c r="K45" i="1"/>
  <c r="J45" i="1"/>
  <c r="I45" i="1"/>
  <c r="H45" i="1"/>
  <c r="G45" i="1"/>
  <c r="F45" i="1"/>
  <c r="E45" i="1"/>
  <c r="K44" i="1"/>
  <c r="J44" i="1"/>
  <c r="I44" i="1"/>
  <c r="H44" i="1"/>
  <c r="G44" i="1"/>
  <c r="F44" i="1"/>
  <c r="E44" i="1"/>
  <c r="K43" i="1"/>
  <c r="J43" i="1"/>
  <c r="I43" i="1"/>
  <c r="H43" i="1"/>
  <c r="G43" i="1"/>
  <c r="F43" i="1"/>
  <c r="E43" i="1"/>
  <c r="K41" i="1"/>
  <c r="J41" i="1"/>
  <c r="I41" i="1"/>
  <c r="H41" i="1"/>
  <c r="G41" i="1"/>
  <c r="F41" i="1"/>
  <c r="E41" i="1"/>
  <c r="K40" i="1"/>
  <c r="J40" i="1"/>
  <c r="I40" i="1"/>
  <c r="H40" i="1"/>
  <c r="G40" i="1"/>
  <c r="F40" i="1"/>
  <c r="E40" i="1"/>
  <c r="K39" i="1"/>
  <c r="J39" i="1"/>
  <c r="I39" i="1"/>
  <c r="H39" i="1"/>
  <c r="G39" i="1"/>
  <c r="F39" i="1"/>
  <c r="E39" i="1"/>
  <c r="K38" i="1"/>
  <c r="J38" i="1"/>
  <c r="I38" i="1"/>
  <c r="H38" i="1"/>
  <c r="G38" i="1"/>
  <c r="F38" i="1"/>
  <c r="E38" i="1"/>
  <c r="K36" i="1"/>
  <c r="J36" i="1"/>
  <c r="I36" i="1"/>
  <c r="H36" i="1"/>
  <c r="G36" i="1"/>
  <c r="F36" i="1"/>
  <c r="E36" i="1"/>
  <c r="K35" i="1"/>
  <c r="J35" i="1"/>
  <c r="I35" i="1"/>
  <c r="H35" i="1"/>
  <c r="G35" i="1"/>
  <c r="F35" i="1"/>
  <c r="E35" i="1"/>
  <c r="K34" i="1"/>
  <c r="J34" i="1"/>
  <c r="I34" i="1"/>
  <c r="H34" i="1"/>
  <c r="G34" i="1"/>
  <c r="F34" i="1"/>
  <c r="E34" i="1"/>
  <c r="K33" i="1"/>
  <c r="J33" i="1"/>
  <c r="I33" i="1"/>
  <c r="H33" i="1"/>
  <c r="G33" i="1"/>
  <c r="F33" i="1"/>
  <c r="E33" i="1"/>
  <c r="K31" i="1"/>
  <c r="J31" i="1"/>
  <c r="I31" i="1"/>
  <c r="H31" i="1"/>
  <c r="G31" i="1"/>
  <c r="F31" i="1"/>
  <c r="E31" i="1"/>
  <c r="K30" i="1"/>
  <c r="J30" i="1"/>
  <c r="I30" i="1"/>
  <c r="H30" i="1"/>
  <c r="G30" i="1"/>
  <c r="F30" i="1"/>
  <c r="E30" i="1"/>
  <c r="K29" i="1"/>
  <c r="J29" i="1"/>
  <c r="I29" i="1"/>
  <c r="H29" i="1"/>
  <c r="G29" i="1"/>
  <c r="F29" i="1"/>
  <c r="E29" i="1"/>
  <c r="K28" i="1"/>
  <c r="J28" i="1"/>
  <c r="I28" i="1"/>
  <c r="H28" i="1"/>
  <c r="G28" i="1"/>
  <c r="F28" i="1"/>
  <c r="E28" i="1"/>
  <c r="K26" i="1"/>
  <c r="J26" i="1"/>
  <c r="I26" i="1"/>
  <c r="H26" i="1"/>
  <c r="G26" i="1"/>
  <c r="F26" i="1"/>
  <c r="E26" i="1"/>
  <c r="K25" i="1"/>
  <c r="J25" i="1"/>
  <c r="I25" i="1"/>
  <c r="H25" i="1"/>
  <c r="G25" i="1"/>
  <c r="F25" i="1"/>
  <c r="E25" i="1"/>
  <c r="K24" i="1"/>
  <c r="J24" i="1"/>
  <c r="I24" i="1"/>
  <c r="H24" i="1"/>
  <c r="G24" i="1"/>
  <c r="F24" i="1"/>
  <c r="E24" i="1"/>
  <c r="K23" i="1"/>
  <c r="J23" i="1"/>
  <c r="I23" i="1"/>
  <c r="H23" i="1"/>
  <c r="G23" i="1"/>
  <c r="F23" i="1"/>
  <c r="E23" i="1"/>
  <c r="K21" i="1"/>
  <c r="J21" i="1"/>
  <c r="I21" i="1"/>
  <c r="H21" i="1"/>
  <c r="G21" i="1"/>
  <c r="F21" i="1"/>
  <c r="E21" i="1"/>
  <c r="K20" i="1"/>
  <c r="J20" i="1"/>
  <c r="I20" i="1"/>
  <c r="H20" i="1"/>
  <c r="G20" i="1"/>
  <c r="F20" i="1"/>
  <c r="E20" i="1"/>
  <c r="K19" i="1"/>
  <c r="J19" i="1"/>
  <c r="I19" i="1"/>
  <c r="H19" i="1"/>
  <c r="G19" i="1"/>
  <c r="F19" i="1"/>
  <c r="E19" i="1"/>
  <c r="K18" i="1"/>
  <c r="J18" i="1"/>
  <c r="I18" i="1"/>
  <c r="H18" i="1"/>
  <c r="G18" i="1"/>
  <c r="F18" i="1"/>
  <c r="E18" i="1"/>
  <c r="K16" i="1"/>
  <c r="J16" i="1"/>
  <c r="I16" i="1"/>
  <c r="H16" i="1"/>
  <c r="G16" i="1"/>
  <c r="F16" i="1"/>
  <c r="E16" i="1"/>
  <c r="K15" i="1"/>
  <c r="J15" i="1"/>
  <c r="I15" i="1"/>
  <c r="H15" i="1"/>
  <c r="G15" i="1"/>
  <c r="F15" i="1"/>
  <c r="E15" i="1"/>
  <c r="K14" i="1"/>
  <c r="J14" i="1"/>
  <c r="I14" i="1"/>
  <c r="H14" i="1"/>
  <c r="G14" i="1"/>
  <c r="F14" i="1"/>
  <c r="E14" i="1"/>
  <c r="K13" i="1"/>
  <c r="J13" i="1"/>
  <c r="I13" i="1"/>
  <c r="H13" i="1"/>
  <c r="G13" i="1"/>
  <c r="F13" i="1"/>
  <c r="E13" i="1"/>
  <c r="F48" i="1" l="1"/>
  <c r="G49" i="1"/>
  <c r="J49" i="1"/>
  <c r="K48" i="1"/>
  <c r="E51" i="1"/>
  <c r="K51" i="1"/>
  <c r="E49" i="1"/>
  <c r="F51" i="1"/>
  <c r="G52" i="1"/>
  <c r="H51" i="1"/>
  <c r="G22" i="1"/>
  <c r="K27" i="1"/>
  <c r="D25" i="1"/>
  <c r="G32" i="1"/>
  <c r="K37" i="1"/>
  <c r="D35" i="1"/>
  <c r="G42" i="1"/>
  <c r="K47" i="1"/>
  <c r="D45" i="1"/>
  <c r="I52" i="1"/>
  <c r="J22" i="1"/>
  <c r="D31" i="1"/>
  <c r="F47" i="1"/>
  <c r="H49" i="1"/>
  <c r="I51" i="1"/>
  <c r="I17" i="1"/>
  <c r="E22" i="1"/>
  <c r="I27" i="1"/>
  <c r="E32" i="1"/>
  <c r="I37" i="1"/>
  <c r="E42" i="1"/>
  <c r="I47" i="1"/>
  <c r="J17" i="1"/>
  <c r="K49" i="1"/>
  <c r="E52" i="1"/>
  <c r="F22" i="1"/>
  <c r="J27" i="1"/>
  <c r="D26" i="1"/>
  <c r="F32" i="1"/>
  <c r="J37" i="1"/>
  <c r="D36" i="1"/>
  <c r="F42" i="1"/>
  <c r="J47" i="1"/>
  <c r="D46" i="1"/>
  <c r="H22" i="1"/>
  <c r="D24" i="1"/>
  <c r="H32" i="1"/>
  <c r="D34" i="1"/>
  <c r="H42" i="1"/>
  <c r="D44" i="1"/>
  <c r="E48" i="1"/>
  <c r="E54" i="1" s="1"/>
  <c r="F49" i="1"/>
  <c r="G51" i="1"/>
  <c r="H52" i="1"/>
  <c r="I22" i="1"/>
  <c r="E27" i="1"/>
  <c r="I32" i="1"/>
  <c r="E37" i="1"/>
  <c r="I42" i="1"/>
  <c r="E47" i="1"/>
  <c r="F52" i="1"/>
  <c r="J32" i="1"/>
  <c r="J42" i="1"/>
  <c r="D21" i="1"/>
  <c r="G27" i="1"/>
  <c r="F27" i="1"/>
  <c r="F37" i="1"/>
  <c r="D41" i="1"/>
  <c r="G48" i="1"/>
  <c r="J52" i="1"/>
  <c r="K22" i="1"/>
  <c r="D20" i="1"/>
  <c r="K32" i="1"/>
  <c r="D30" i="1"/>
  <c r="G37" i="1"/>
  <c r="K42" i="1"/>
  <c r="D40" i="1"/>
  <c r="G47" i="1"/>
  <c r="H17" i="1"/>
  <c r="I49" i="1"/>
  <c r="J51" i="1"/>
  <c r="J53" i="1" s="1"/>
  <c r="K52" i="1"/>
  <c r="D19" i="1"/>
  <c r="H27" i="1"/>
  <c r="D29" i="1"/>
  <c r="H37" i="1"/>
  <c r="D39" i="1"/>
  <c r="H47" i="1"/>
  <c r="E55" i="1"/>
  <c r="J48" i="1"/>
  <c r="K17" i="1"/>
  <c r="D13" i="1"/>
  <c r="D14" i="1"/>
  <c r="D15" i="1"/>
  <c r="D16" i="1"/>
  <c r="D18" i="1"/>
  <c r="D23" i="1"/>
  <c r="D28" i="1"/>
  <c r="D33" i="1"/>
  <c r="D38" i="1"/>
  <c r="D43" i="1"/>
  <c r="E17" i="1"/>
  <c r="I48" i="1"/>
  <c r="F17" i="1"/>
  <c r="G17" i="1"/>
  <c r="H48" i="1"/>
  <c r="H53" i="1" l="1"/>
  <c r="G55" i="1"/>
  <c r="F54" i="1"/>
  <c r="G50" i="1"/>
  <c r="K54" i="1"/>
  <c r="K53" i="1"/>
  <c r="K50" i="1"/>
  <c r="J55" i="1"/>
  <c r="F53" i="1"/>
  <c r="G54" i="1"/>
  <c r="I53" i="1"/>
  <c r="D48" i="1"/>
  <c r="D32" i="1"/>
  <c r="D37" i="1"/>
  <c r="I55" i="1"/>
  <c r="D22" i="1"/>
  <c r="D52" i="1"/>
  <c r="D47" i="1"/>
  <c r="D27" i="1"/>
  <c r="D42" i="1"/>
  <c r="D51" i="1"/>
  <c r="K55" i="1"/>
  <c r="K56" i="1" s="1"/>
  <c r="F55" i="1"/>
  <c r="D49" i="1"/>
  <c r="G53" i="1"/>
  <c r="D17" i="1"/>
  <c r="F50" i="1"/>
  <c r="E50" i="1"/>
  <c r="E53" i="1"/>
  <c r="H55" i="1"/>
  <c r="I54" i="1"/>
  <c r="I50" i="1"/>
  <c r="E56" i="1"/>
  <c r="H54" i="1"/>
  <c r="H50" i="1"/>
  <c r="J54" i="1"/>
  <c r="J50" i="1"/>
  <c r="G56" i="1"/>
  <c r="I56" i="1" l="1"/>
  <c r="J56" i="1"/>
  <c r="D53" i="1"/>
  <c r="D55" i="1"/>
  <c r="D50" i="1"/>
  <c r="H56" i="1"/>
  <c r="F56" i="1"/>
  <c r="D54" i="1"/>
  <c r="D56" i="1" l="1"/>
</calcChain>
</file>

<file path=xl/sharedStrings.xml><?xml version="1.0" encoding="utf-8"?>
<sst xmlns="http://schemas.openxmlformats.org/spreadsheetml/2006/main" count="83" uniqueCount="27">
  <si>
    <t>مكان العمل</t>
  </si>
  <si>
    <t>الجنسية</t>
  </si>
  <si>
    <t>الجنس</t>
  </si>
  <si>
    <t>الجملة</t>
  </si>
  <si>
    <t>الفجيرة</t>
  </si>
  <si>
    <t>رأس الخيمة</t>
  </si>
  <si>
    <t>أم القيوين</t>
  </si>
  <si>
    <t>عجمان</t>
  </si>
  <si>
    <t>الشارقة</t>
  </si>
  <si>
    <t>دبى</t>
  </si>
  <si>
    <t>أبوظبى*</t>
  </si>
  <si>
    <t>مستشفيات</t>
  </si>
  <si>
    <t>مواطن</t>
  </si>
  <si>
    <t>ذ</t>
  </si>
  <si>
    <t>أ</t>
  </si>
  <si>
    <t>وافد</t>
  </si>
  <si>
    <t>رعاية أولية</t>
  </si>
  <si>
    <t>طب وقائى</t>
  </si>
  <si>
    <t>صحة مدرسية</t>
  </si>
  <si>
    <t>أسنان</t>
  </si>
  <si>
    <t>إدارة</t>
  </si>
  <si>
    <t>أخرى</t>
  </si>
  <si>
    <t>ج</t>
  </si>
  <si>
    <t>مركز الإحصاء والأبحاث</t>
  </si>
  <si>
    <t xml:space="preserve">جدول ( 22 )  </t>
  </si>
  <si>
    <t xml:space="preserve">المنطقة الطبية    </t>
  </si>
  <si>
    <t>هيئة التمريض بالوزارة حسب مكان العمل والمنطقة الطبية و الجنسية و الجنس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</si>
</sst>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MS Sans Serif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2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5" fillId="3" borderId="1" xfId="0" applyFont="1" applyFill="1" applyBorder="1" applyAlignment="1">
      <alignment horizontal="center" vertical="center" textRotation="90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readingOrder="2"/>
    </xf>
    <xf numFmtId="0" fontId="3" fillId="4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12</xdr:row>
      <xdr:rowOff>0</xdr:rowOff>
    </xdr:from>
    <xdr:to>
      <xdr:col>0</xdr:col>
      <xdr:colOff>1219200</xdr:colOff>
      <xdr:row>12</xdr:row>
      <xdr:rowOff>180975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9984638400" y="1419225"/>
          <a:ext cx="0" cy="17145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ar-SA" sz="1200" b="1" i="0" u="none" strike="noStrike" baseline="0">
              <a:solidFill>
                <a:srgbClr val="000000"/>
              </a:solidFill>
              <a:latin typeface="MS Sans Serif"/>
            </a:rPr>
            <a:t>الجنس</a:t>
          </a:r>
        </a:p>
      </xdr:txBody>
    </xdr:sp>
    <xdr:clientData/>
  </xdr:twoCellAnchor>
  <xdr:twoCellAnchor editAs="oneCell">
    <xdr:from>
      <xdr:col>6</xdr:col>
      <xdr:colOff>444390</xdr:colOff>
      <xdr:row>0</xdr:row>
      <xdr:rowOff>133699</xdr:rowOff>
    </xdr:from>
    <xdr:to>
      <xdr:col>10</xdr:col>
      <xdr:colOff>351488</xdr:colOff>
      <xdr:row>5</xdr:row>
      <xdr:rowOff>95249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8226440" y="133699"/>
          <a:ext cx="2791813" cy="7779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8%20-/&#1602;&#1608;&#1609;%20&#1593;&#1575;&#1605;&#1604;&#1577;%20&#1608;&#1586;&#1575;&#1585;&#1577;%20&#1575;&#1604;&#1589;&#1581;&#1577;%202018/&#1607;&#1610;&#1574;&#1577;%20&#1575;&#1604;&#1578;&#1605;&#1585;&#1610;&#1590;2017%20%20%20&#1581;&#1587;&#1576;%20&#1575;&#1604;&#1605;&#1587;&#1605;&#1609;%20&#1575;&#1604;&#1608;&#1592;&#1610;&#1601;&#1609;%20&#1608;&#1605;&#1603;&#1575;&#1606;%20&#1575;&#1604;&#1593;&#1605;&#1604;%20&#1580;&#1583;&#1608;&#1604;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فجيرة جدول 20"/>
      <sheetName val="رأس الخيمة جدول 20"/>
      <sheetName val="أم القيوين جدول 20"/>
      <sheetName val="عجمان جدول 20"/>
      <sheetName val="الشارقة جدول 20"/>
      <sheetName val="دبي جدول 20"/>
      <sheetName val="العين جدول 20"/>
      <sheetName val="الغربية جدول 20"/>
      <sheetName val="أبوظبي جدول 20"/>
      <sheetName val="تمريض جدول 20"/>
      <sheetName val="تمريض 21"/>
      <sheetName val="تمريض جدول 22"/>
    </sheetNames>
    <sheetDataSet>
      <sheetData sheetId="0">
        <row r="7">
          <cell r="D7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3</v>
          </cell>
          <cell r="K58">
            <v>82</v>
          </cell>
        </row>
        <row r="60">
          <cell r="E60">
            <v>0</v>
          </cell>
          <cell r="F60">
            <v>1</v>
          </cell>
          <cell r="G60">
            <v>0</v>
          </cell>
          <cell r="H60">
            <v>2</v>
          </cell>
          <cell r="I60">
            <v>1</v>
          </cell>
          <cell r="J60">
            <v>13</v>
          </cell>
          <cell r="K60">
            <v>52</v>
          </cell>
        </row>
        <row r="61">
          <cell r="E61">
            <v>0</v>
          </cell>
          <cell r="F61">
            <v>0</v>
          </cell>
          <cell r="G61">
            <v>15</v>
          </cell>
          <cell r="H61">
            <v>17</v>
          </cell>
          <cell r="I61">
            <v>4</v>
          </cell>
          <cell r="J61">
            <v>83</v>
          </cell>
          <cell r="K61">
            <v>359</v>
          </cell>
        </row>
      </sheetData>
      <sheetData sheetId="1">
        <row r="7">
          <cell r="D7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</row>
        <row r="58">
          <cell r="E58">
            <v>0</v>
          </cell>
          <cell r="F58">
            <v>5</v>
          </cell>
          <cell r="G58">
            <v>2</v>
          </cell>
          <cell r="H58">
            <v>14</v>
          </cell>
          <cell r="I58">
            <v>2</v>
          </cell>
          <cell r="J58">
            <v>15</v>
          </cell>
          <cell r="K58">
            <v>96</v>
          </cell>
        </row>
        <row r="60">
          <cell r="E60">
            <v>0</v>
          </cell>
          <cell r="F60">
            <v>1</v>
          </cell>
          <cell r="G60">
            <v>2</v>
          </cell>
          <cell r="H60">
            <v>9</v>
          </cell>
          <cell r="I60">
            <v>2</v>
          </cell>
          <cell r="J60">
            <v>21</v>
          </cell>
          <cell r="K60">
            <v>71</v>
          </cell>
        </row>
        <row r="61">
          <cell r="E61">
            <v>0</v>
          </cell>
          <cell r="F61">
            <v>1</v>
          </cell>
          <cell r="G61">
            <v>6</v>
          </cell>
          <cell r="H61">
            <v>27</v>
          </cell>
          <cell r="I61">
            <v>2</v>
          </cell>
          <cell r="J61">
            <v>110</v>
          </cell>
          <cell r="K61">
            <v>499</v>
          </cell>
        </row>
      </sheetData>
      <sheetData sheetId="2">
        <row r="7">
          <cell r="D7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2</v>
          </cell>
          <cell r="G58">
            <v>0</v>
          </cell>
          <cell r="H58">
            <v>0</v>
          </cell>
          <cell r="I58">
            <v>0</v>
          </cell>
          <cell r="J58">
            <v>2</v>
          </cell>
          <cell r="K58">
            <v>2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5</v>
          </cell>
          <cell r="I60">
            <v>1</v>
          </cell>
          <cell r="J60">
            <v>1</v>
          </cell>
          <cell r="K60">
            <v>14</v>
          </cell>
        </row>
        <row r="61">
          <cell r="E61">
            <v>0</v>
          </cell>
          <cell r="F61">
            <v>7</v>
          </cell>
          <cell r="G61">
            <v>9</v>
          </cell>
          <cell r="H61">
            <v>6</v>
          </cell>
          <cell r="I61">
            <v>8</v>
          </cell>
          <cell r="J61">
            <v>24</v>
          </cell>
          <cell r="K61">
            <v>164</v>
          </cell>
        </row>
      </sheetData>
      <sheetData sheetId="3">
        <row r="7">
          <cell r="D7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1</v>
          </cell>
          <cell r="G58">
            <v>1</v>
          </cell>
          <cell r="H58">
            <v>1</v>
          </cell>
          <cell r="I58">
            <v>1</v>
          </cell>
          <cell r="J58">
            <v>3</v>
          </cell>
          <cell r="K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4</v>
          </cell>
          <cell r="I60">
            <v>2</v>
          </cell>
          <cell r="J60">
            <v>3</v>
          </cell>
          <cell r="K60">
            <v>0</v>
          </cell>
        </row>
        <row r="61">
          <cell r="E61">
            <v>0</v>
          </cell>
          <cell r="F61">
            <v>2</v>
          </cell>
          <cell r="G61">
            <v>4</v>
          </cell>
          <cell r="H61">
            <v>9</v>
          </cell>
          <cell r="I61">
            <v>17</v>
          </cell>
          <cell r="J61">
            <v>25</v>
          </cell>
          <cell r="K61">
            <v>0</v>
          </cell>
        </row>
      </sheetData>
      <sheetData sheetId="4">
        <row r="7">
          <cell r="D7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1</v>
          </cell>
          <cell r="G58">
            <v>0</v>
          </cell>
          <cell r="H58">
            <v>0</v>
          </cell>
          <cell r="I58">
            <v>4</v>
          </cell>
          <cell r="J58">
            <v>14</v>
          </cell>
          <cell r="K58">
            <v>69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9</v>
          </cell>
          <cell r="I60">
            <v>6</v>
          </cell>
          <cell r="J60">
            <v>26</v>
          </cell>
          <cell r="K60">
            <v>156</v>
          </cell>
        </row>
        <row r="61">
          <cell r="E61">
            <v>0</v>
          </cell>
          <cell r="F61">
            <v>1</v>
          </cell>
          <cell r="G61">
            <v>12</v>
          </cell>
          <cell r="H61">
            <v>28</v>
          </cell>
          <cell r="I61">
            <v>26</v>
          </cell>
          <cell r="J61">
            <v>122</v>
          </cell>
          <cell r="K61">
            <v>947</v>
          </cell>
        </row>
      </sheetData>
      <sheetData sheetId="5">
        <row r="7">
          <cell r="D7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5</v>
          </cell>
          <cell r="G58">
            <v>0</v>
          </cell>
          <cell r="H58">
            <v>2</v>
          </cell>
          <cell r="I58">
            <v>1</v>
          </cell>
          <cell r="J58">
            <v>2</v>
          </cell>
          <cell r="K58">
            <v>5</v>
          </cell>
        </row>
        <row r="60">
          <cell r="E60">
            <v>0</v>
          </cell>
          <cell r="F60">
            <v>8</v>
          </cell>
          <cell r="G60">
            <v>1</v>
          </cell>
          <cell r="H60">
            <v>7</v>
          </cell>
          <cell r="I60">
            <v>3</v>
          </cell>
          <cell r="J60">
            <v>7</v>
          </cell>
          <cell r="K60">
            <v>76</v>
          </cell>
        </row>
        <row r="61">
          <cell r="E61">
            <v>0</v>
          </cell>
          <cell r="F61">
            <v>16</v>
          </cell>
          <cell r="G61">
            <v>7</v>
          </cell>
          <cell r="H61">
            <v>38</v>
          </cell>
          <cell r="I61">
            <v>10</v>
          </cell>
          <cell r="J61">
            <v>57</v>
          </cell>
          <cell r="K61">
            <v>227</v>
          </cell>
        </row>
      </sheetData>
      <sheetData sheetId="6"/>
      <sheetData sheetId="7"/>
      <sheetData sheetId="8">
        <row r="7">
          <cell r="D7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2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rightToLeft="1" tabSelected="1" zoomScale="70" zoomScaleNormal="70" workbookViewId="0">
      <selection activeCell="N5" sqref="N5"/>
    </sheetView>
  </sheetViews>
  <sheetFormatPr defaultColWidth="10.7109375" defaultRowHeight="12.75"/>
  <cols>
    <col min="1" max="16384" width="10.7109375" style="1"/>
  </cols>
  <sheetData>
    <row r="1" spans="1:1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1.7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54.95" customHeight="1">
      <c r="A8" s="11" t="s">
        <v>23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30" customHeight="1">
      <c r="A9" s="13" t="s">
        <v>26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24.75" customHeight="1">
      <c r="A10" s="13" t="s">
        <v>24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.75" customHeight="1">
      <c r="A11" s="16" t="s">
        <v>0</v>
      </c>
      <c r="B11" s="17" t="s">
        <v>1</v>
      </c>
      <c r="C11" s="17" t="s">
        <v>2</v>
      </c>
      <c r="D11" s="4"/>
      <c r="E11" s="10" t="s">
        <v>25</v>
      </c>
      <c r="F11" s="10"/>
      <c r="G11" s="10"/>
      <c r="H11" s="10"/>
      <c r="I11" s="10"/>
      <c r="J11" s="10"/>
      <c r="K11" s="10"/>
    </row>
    <row r="12" spans="1:11" ht="25.5" customHeight="1">
      <c r="A12" s="16"/>
      <c r="B12" s="17"/>
      <c r="C12" s="17"/>
      <c r="D12" s="5" t="s">
        <v>3</v>
      </c>
      <c r="E12" s="5" t="s">
        <v>4</v>
      </c>
      <c r="F12" s="5" t="s">
        <v>5</v>
      </c>
      <c r="G12" s="5" t="s">
        <v>6</v>
      </c>
      <c r="H12" s="5" t="s">
        <v>7</v>
      </c>
      <c r="I12" s="5" t="s">
        <v>8</v>
      </c>
      <c r="J12" s="5" t="s">
        <v>9</v>
      </c>
      <c r="K12" s="5" t="s">
        <v>10</v>
      </c>
    </row>
    <row r="13" spans="1:11" ht="14.1" customHeight="1">
      <c r="A13" s="14" t="s">
        <v>11</v>
      </c>
      <c r="B13" s="15" t="s">
        <v>12</v>
      </c>
      <c r="C13" s="9" t="s">
        <v>13</v>
      </c>
      <c r="D13" s="8">
        <f>SUM(E13:K13)</f>
        <v>1</v>
      </c>
      <c r="E13" s="8">
        <f>'[1]الفجيرة جدول 20'!K57</f>
        <v>0</v>
      </c>
      <c r="F13" s="7">
        <f>'[1]رأس الخيمة جدول 20'!K57</f>
        <v>1</v>
      </c>
      <c r="G13" s="7">
        <f>'[1]أم القيوين جدول 20'!K57</f>
        <v>0</v>
      </c>
      <c r="H13" s="7">
        <f>'[1]عجمان جدول 20'!K57</f>
        <v>0</v>
      </c>
      <c r="I13" s="7">
        <f>'[1]الشارقة جدول 20'!K57</f>
        <v>0</v>
      </c>
      <c r="J13" s="7">
        <f>'[1]دبي جدول 20'!K57</f>
        <v>0</v>
      </c>
      <c r="K13" s="7">
        <f>'[1]أبوظبي جدول 20'!K57</f>
        <v>0</v>
      </c>
    </row>
    <row r="14" spans="1:11" ht="14.1" customHeight="1">
      <c r="A14" s="14"/>
      <c r="B14" s="15"/>
      <c r="C14" s="9" t="s">
        <v>14</v>
      </c>
      <c r="D14" s="8">
        <f t="shared" ref="D14:D56" si="0">SUM(E14:K14)</f>
        <v>254</v>
      </c>
      <c r="E14" s="8">
        <f>'[1]الفجيرة جدول 20'!K58</f>
        <v>82</v>
      </c>
      <c r="F14" s="7">
        <f>'[1]رأس الخيمة جدول 20'!K58</f>
        <v>96</v>
      </c>
      <c r="G14" s="7">
        <f>'[1]أم القيوين جدول 20'!K58</f>
        <v>2</v>
      </c>
      <c r="H14" s="7">
        <f>'[1]عجمان جدول 20'!K58</f>
        <v>0</v>
      </c>
      <c r="I14" s="7">
        <f>'[1]الشارقة جدول 20'!K58</f>
        <v>69</v>
      </c>
      <c r="J14" s="7">
        <f>'[1]دبي جدول 20'!K58</f>
        <v>5</v>
      </c>
      <c r="K14" s="7">
        <f>'[1]أبوظبي جدول 20'!K58</f>
        <v>0</v>
      </c>
    </row>
    <row r="15" spans="1:11" ht="14.1" customHeight="1">
      <c r="A15" s="14"/>
      <c r="B15" s="15" t="s">
        <v>15</v>
      </c>
      <c r="C15" s="9" t="s">
        <v>13</v>
      </c>
      <c r="D15" s="8">
        <f t="shared" si="0"/>
        <v>369</v>
      </c>
      <c r="E15" s="8">
        <f>'[1]الفجيرة جدول 20'!K60</f>
        <v>52</v>
      </c>
      <c r="F15" s="7">
        <f>'[1]رأس الخيمة جدول 20'!K60</f>
        <v>71</v>
      </c>
      <c r="G15" s="7">
        <f>'[1]أم القيوين جدول 20'!K60</f>
        <v>14</v>
      </c>
      <c r="H15" s="7">
        <f>'[1]عجمان جدول 20'!K60</f>
        <v>0</v>
      </c>
      <c r="I15" s="7">
        <f>'[1]الشارقة جدول 20'!K60</f>
        <v>156</v>
      </c>
      <c r="J15" s="7">
        <f>'[1]دبي جدول 20'!K60</f>
        <v>76</v>
      </c>
      <c r="K15" s="7">
        <f>'[1]أبوظبي جدول 20'!K60</f>
        <v>0</v>
      </c>
    </row>
    <row r="16" spans="1:11" ht="14.1" customHeight="1">
      <c r="A16" s="14"/>
      <c r="B16" s="15"/>
      <c r="C16" s="9" t="s">
        <v>14</v>
      </c>
      <c r="D16" s="8">
        <f t="shared" si="0"/>
        <v>2196</v>
      </c>
      <c r="E16" s="8">
        <f>'[1]الفجيرة جدول 20'!K61</f>
        <v>359</v>
      </c>
      <c r="F16" s="7">
        <f>'[1]رأس الخيمة جدول 20'!K61</f>
        <v>499</v>
      </c>
      <c r="G16" s="7">
        <f>'[1]أم القيوين جدول 20'!K61</f>
        <v>164</v>
      </c>
      <c r="H16" s="7">
        <f>'[1]عجمان جدول 20'!K61</f>
        <v>0</v>
      </c>
      <c r="I16" s="7">
        <f>'[1]الشارقة جدول 20'!K61</f>
        <v>947</v>
      </c>
      <c r="J16" s="7">
        <f>'[1]دبي جدول 20'!K61</f>
        <v>227</v>
      </c>
      <c r="K16" s="7">
        <f>'[1]أبوظبي جدول 20'!K61</f>
        <v>0</v>
      </c>
    </row>
    <row r="17" spans="1:11" ht="17.25" customHeight="1">
      <c r="A17" s="14"/>
      <c r="B17" s="10" t="s">
        <v>3</v>
      </c>
      <c r="C17" s="10"/>
      <c r="D17" s="5">
        <f t="shared" si="0"/>
        <v>2820</v>
      </c>
      <c r="E17" s="6">
        <f t="shared" ref="E17:K17" si="1">SUM(E13:E16)</f>
        <v>493</v>
      </c>
      <c r="F17" s="6">
        <f t="shared" si="1"/>
        <v>667</v>
      </c>
      <c r="G17" s="6">
        <f t="shared" si="1"/>
        <v>180</v>
      </c>
      <c r="H17" s="6">
        <f t="shared" si="1"/>
        <v>0</v>
      </c>
      <c r="I17" s="6">
        <f t="shared" si="1"/>
        <v>1172</v>
      </c>
      <c r="J17" s="6">
        <f t="shared" si="1"/>
        <v>308</v>
      </c>
      <c r="K17" s="6">
        <f t="shared" si="1"/>
        <v>0</v>
      </c>
    </row>
    <row r="18" spans="1:11" ht="14.1" customHeight="1">
      <c r="A18" s="14" t="s">
        <v>16</v>
      </c>
      <c r="B18" s="15" t="s">
        <v>12</v>
      </c>
      <c r="C18" s="9" t="s">
        <v>13</v>
      </c>
      <c r="D18" s="8">
        <f t="shared" si="0"/>
        <v>0</v>
      </c>
      <c r="E18" s="8">
        <f>'[1]الفجيرة جدول 20'!J57</f>
        <v>0</v>
      </c>
      <c r="F18" s="7">
        <f>'[1]رأس الخيمة جدول 20'!J57</f>
        <v>0</v>
      </c>
      <c r="G18" s="7">
        <f>'[1]أم القيوين جدول 20'!J57</f>
        <v>0</v>
      </c>
      <c r="H18" s="7">
        <f>'[1]عجمان جدول 20'!J57</f>
        <v>0</v>
      </c>
      <c r="I18" s="7">
        <f>'[1]الشارقة جدول 20'!J57</f>
        <v>0</v>
      </c>
      <c r="J18" s="7">
        <f>'[1]دبي جدول 20'!J57</f>
        <v>0</v>
      </c>
      <c r="K18" s="7">
        <f>'[1]أبوظبي جدول 20'!J57</f>
        <v>0</v>
      </c>
    </row>
    <row r="19" spans="1:11" ht="14.1" customHeight="1">
      <c r="A19" s="14"/>
      <c r="B19" s="15"/>
      <c r="C19" s="9" t="s">
        <v>14</v>
      </c>
      <c r="D19" s="8">
        <f t="shared" si="0"/>
        <v>39</v>
      </c>
      <c r="E19" s="8">
        <f>'[1]الفجيرة جدول 20'!J58</f>
        <v>3</v>
      </c>
      <c r="F19" s="7">
        <f>'[1]رأس الخيمة جدول 20'!J58</f>
        <v>15</v>
      </c>
      <c r="G19" s="7">
        <f>'[1]أم القيوين جدول 20'!J58</f>
        <v>2</v>
      </c>
      <c r="H19" s="7">
        <f>'[1]عجمان جدول 20'!J58</f>
        <v>3</v>
      </c>
      <c r="I19" s="7">
        <f>'[1]الشارقة جدول 20'!J58</f>
        <v>14</v>
      </c>
      <c r="J19" s="7">
        <f>'[1]دبي جدول 20'!J58</f>
        <v>2</v>
      </c>
      <c r="K19" s="7">
        <f>'[1]أبوظبي جدول 20'!J58</f>
        <v>0</v>
      </c>
    </row>
    <row r="20" spans="1:11" ht="14.1" customHeight="1">
      <c r="A20" s="14"/>
      <c r="B20" s="15" t="s">
        <v>15</v>
      </c>
      <c r="C20" s="9" t="s">
        <v>13</v>
      </c>
      <c r="D20" s="8">
        <f t="shared" si="0"/>
        <v>71</v>
      </c>
      <c r="E20" s="8">
        <f>'[1]الفجيرة جدول 20'!J60</f>
        <v>13</v>
      </c>
      <c r="F20" s="7">
        <f>'[1]رأس الخيمة جدول 20'!J60</f>
        <v>21</v>
      </c>
      <c r="G20" s="7">
        <f>'[1]أم القيوين جدول 20'!J60</f>
        <v>1</v>
      </c>
      <c r="H20" s="7">
        <f>'[1]عجمان جدول 20'!J60</f>
        <v>3</v>
      </c>
      <c r="I20" s="7">
        <f>'[1]الشارقة جدول 20'!J60</f>
        <v>26</v>
      </c>
      <c r="J20" s="7">
        <f>'[1]دبي جدول 20'!J60</f>
        <v>7</v>
      </c>
      <c r="K20" s="7">
        <f>'[1]أبوظبي جدول 20'!J60</f>
        <v>0</v>
      </c>
    </row>
    <row r="21" spans="1:11" ht="14.1" customHeight="1">
      <c r="A21" s="14"/>
      <c r="B21" s="15"/>
      <c r="C21" s="9" t="s">
        <v>14</v>
      </c>
      <c r="D21" s="8">
        <f t="shared" si="0"/>
        <v>421</v>
      </c>
      <c r="E21" s="8">
        <f>'[1]الفجيرة جدول 20'!J61</f>
        <v>83</v>
      </c>
      <c r="F21" s="7">
        <f>'[1]رأس الخيمة جدول 20'!J61</f>
        <v>110</v>
      </c>
      <c r="G21" s="7">
        <f>'[1]أم القيوين جدول 20'!J61</f>
        <v>24</v>
      </c>
      <c r="H21" s="7">
        <f>'[1]عجمان جدول 20'!J61</f>
        <v>25</v>
      </c>
      <c r="I21" s="7">
        <f>'[1]الشارقة جدول 20'!J61</f>
        <v>122</v>
      </c>
      <c r="J21" s="7">
        <f>'[1]دبي جدول 20'!J61</f>
        <v>57</v>
      </c>
      <c r="K21" s="7">
        <f>'[1]أبوظبي جدول 20'!J61</f>
        <v>0</v>
      </c>
    </row>
    <row r="22" spans="1:11" ht="17.25" customHeight="1">
      <c r="A22" s="14"/>
      <c r="B22" s="10" t="s">
        <v>3</v>
      </c>
      <c r="C22" s="10"/>
      <c r="D22" s="5">
        <f t="shared" si="0"/>
        <v>531</v>
      </c>
      <c r="E22" s="6">
        <f t="shared" ref="E22:K22" si="2">SUM(E18:E21)</f>
        <v>99</v>
      </c>
      <c r="F22" s="6">
        <f t="shared" si="2"/>
        <v>146</v>
      </c>
      <c r="G22" s="6">
        <f t="shared" si="2"/>
        <v>27</v>
      </c>
      <c r="H22" s="6">
        <f t="shared" si="2"/>
        <v>31</v>
      </c>
      <c r="I22" s="6">
        <f t="shared" si="2"/>
        <v>162</v>
      </c>
      <c r="J22" s="6">
        <f t="shared" si="2"/>
        <v>66</v>
      </c>
      <c r="K22" s="6">
        <f t="shared" si="2"/>
        <v>0</v>
      </c>
    </row>
    <row r="23" spans="1:11" ht="14.1" customHeight="1">
      <c r="A23" s="14" t="s">
        <v>17</v>
      </c>
      <c r="B23" s="15" t="s">
        <v>12</v>
      </c>
      <c r="C23" s="9" t="s">
        <v>13</v>
      </c>
      <c r="D23" s="8">
        <f t="shared" si="0"/>
        <v>0</v>
      </c>
      <c r="E23" s="8">
        <f>'[1]الفجيرة جدول 20'!I57</f>
        <v>0</v>
      </c>
      <c r="F23" s="7">
        <f>'[1]رأس الخيمة جدول 20'!I57</f>
        <v>0</v>
      </c>
      <c r="G23" s="7">
        <f>'[1]أم القيوين جدول 20'!I57</f>
        <v>0</v>
      </c>
      <c r="H23" s="7">
        <f>'[1]عجمان جدول 20'!I57</f>
        <v>0</v>
      </c>
      <c r="I23" s="7">
        <f>'[1]الشارقة جدول 20'!I57</f>
        <v>0</v>
      </c>
      <c r="J23" s="7">
        <f>'[1]دبي جدول 20'!I57</f>
        <v>0</v>
      </c>
      <c r="K23" s="7">
        <f>'[1]أبوظبي جدول 20'!I57</f>
        <v>0</v>
      </c>
    </row>
    <row r="24" spans="1:11" ht="14.1" customHeight="1">
      <c r="A24" s="14"/>
      <c r="B24" s="15"/>
      <c r="C24" s="9" t="s">
        <v>14</v>
      </c>
      <c r="D24" s="8">
        <f t="shared" si="0"/>
        <v>8</v>
      </c>
      <c r="E24" s="8">
        <f>'[1]الفجيرة جدول 20'!I58</f>
        <v>0</v>
      </c>
      <c r="F24" s="7">
        <f>'[1]رأس الخيمة جدول 20'!I58</f>
        <v>2</v>
      </c>
      <c r="G24" s="7">
        <f>'[1]أم القيوين جدول 20'!I58</f>
        <v>0</v>
      </c>
      <c r="H24" s="7">
        <f>'[1]عجمان جدول 20'!I58</f>
        <v>1</v>
      </c>
      <c r="I24" s="7">
        <f>'[1]الشارقة جدول 20'!I58</f>
        <v>4</v>
      </c>
      <c r="J24" s="7">
        <f>'[1]دبي جدول 20'!I58</f>
        <v>1</v>
      </c>
      <c r="K24" s="7">
        <f>'[1]أبوظبي جدول 20'!I58</f>
        <v>0</v>
      </c>
    </row>
    <row r="25" spans="1:11" ht="14.1" customHeight="1">
      <c r="A25" s="14"/>
      <c r="B25" s="15" t="s">
        <v>15</v>
      </c>
      <c r="C25" s="9" t="s">
        <v>13</v>
      </c>
      <c r="D25" s="8">
        <f t="shared" si="0"/>
        <v>15</v>
      </c>
      <c r="E25" s="8">
        <f>'[1]الفجيرة جدول 20'!I60</f>
        <v>1</v>
      </c>
      <c r="F25" s="7">
        <f>'[1]رأس الخيمة جدول 20'!I60</f>
        <v>2</v>
      </c>
      <c r="G25" s="7">
        <f>'[1]أم القيوين جدول 20'!I60</f>
        <v>1</v>
      </c>
      <c r="H25" s="7">
        <f xml:space="preserve"> '[1]عجمان جدول 20'!I60</f>
        <v>2</v>
      </c>
      <c r="I25" s="7">
        <f>'[1]الشارقة جدول 20'!I60</f>
        <v>6</v>
      </c>
      <c r="J25" s="7">
        <f>'[1]دبي جدول 20'!I60</f>
        <v>3</v>
      </c>
      <c r="K25" s="7">
        <f>'[1]أبوظبي جدول 20'!I60</f>
        <v>0</v>
      </c>
    </row>
    <row r="26" spans="1:11" ht="14.1" customHeight="1">
      <c r="A26" s="14"/>
      <c r="B26" s="15"/>
      <c r="C26" s="9" t="s">
        <v>14</v>
      </c>
      <c r="D26" s="8">
        <f t="shared" si="0"/>
        <v>67</v>
      </c>
      <c r="E26" s="8">
        <f>'[1]الفجيرة جدول 20'!I61</f>
        <v>4</v>
      </c>
      <c r="F26" s="7">
        <f>'[1]رأس الخيمة جدول 20'!I61</f>
        <v>2</v>
      </c>
      <c r="G26" s="7">
        <f>'[1]أم القيوين جدول 20'!I61</f>
        <v>8</v>
      </c>
      <c r="H26" s="7">
        <f xml:space="preserve"> '[1]عجمان جدول 20'!I61</f>
        <v>17</v>
      </c>
      <c r="I26" s="7">
        <f>'[1]الشارقة جدول 20'!I61</f>
        <v>26</v>
      </c>
      <c r="J26" s="7">
        <f>'[1]دبي جدول 20'!I61</f>
        <v>10</v>
      </c>
      <c r="K26" s="7">
        <f>'[1]أبوظبي جدول 20'!I61</f>
        <v>0</v>
      </c>
    </row>
    <row r="27" spans="1:11" ht="17.25" customHeight="1">
      <c r="A27" s="14"/>
      <c r="B27" s="10" t="s">
        <v>3</v>
      </c>
      <c r="C27" s="10"/>
      <c r="D27" s="5">
        <f t="shared" si="0"/>
        <v>90</v>
      </c>
      <c r="E27" s="6">
        <f t="shared" ref="E27:K27" si="3">SUM(E23:E26)</f>
        <v>5</v>
      </c>
      <c r="F27" s="6">
        <f t="shared" si="3"/>
        <v>6</v>
      </c>
      <c r="G27" s="6">
        <f t="shared" si="3"/>
        <v>9</v>
      </c>
      <c r="H27" s="6">
        <f t="shared" si="3"/>
        <v>20</v>
      </c>
      <c r="I27" s="6">
        <f t="shared" si="3"/>
        <v>36</v>
      </c>
      <c r="J27" s="6">
        <f t="shared" si="3"/>
        <v>14</v>
      </c>
      <c r="K27" s="6">
        <f t="shared" si="3"/>
        <v>0</v>
      </c>
    </row>
    <row r="28" spans="1:11" ht="14.1" customHeight="1">
      <c r="A28" s="14" t="s">
        <v>18</v>
      </c>
      <c r="B28" s="15" t="s">
        <v>12</v>
      </c>
      <c r="C28" s="9" t="s">
        <v>13</v>
      </c>
      <c r="D28" s="8">
        <f t="shared" si="0"/>
        <v>0</v>
      </c>
      <c r="E28" s="8">
        <f>'[1]الفجيرة جدول 20'!H57</f>
        <v>0</v>
      </c>
      <c r="F28" s="7">
        <f>'[1]رأس الخيمة جدول 20'!H57</f>
        <v>0</v>
      </c>
      <c r="G28" s="7">
        <f>'[1]أم القيوين جدول 20'!H57</f>
        <v>0</v>
      </c>
      <c r="H28" s="7">
        <f>'[1]عجمان جدول 20'!H57</f>
        <v>0</v>
      </c>
      <c r="I28" s="7">
        <f>'[1]الشارقة جدول 20'!H57</f>
        <v>0</v>
      </c>
      <c r="J28" s="7">
        <f>'[1]دبي جدول 20'!H57</f>
        <v>0</v>
      </c>
      <c r="K28" s="7">
        <f>'[1]أبوظبي جدول 20'!H57</f>
        <v>0</v>
      </c>
    </row>
    <row r="29" spans="1:11" ht="14.1" customHeight="1">
      <c r="A29" s="14"/>
      <c r="B29" s="15"/>
      <c r="C29" s="9" t="s">
        <v>14</v>
      </c>
      <c r="D29" s="8">
        <f t="shared" si="0"/>
        <v>17</v>
      </c>
      <c r="E29" s="8">
        <f>'[1]الفجيرة جدول 20'!H58</f>
        <v>0</v>
      </c>
      <c r="F29" s="7">
        <f>'[1]رأس الخيمة جدول 20'!H58</f>
        <v>14</v>
      </c>
      <c r="G29" s="7">
        <f>'[1]أم القيوين جدول 20'!H58</f>
        <v>0</v>
      </c>
      <c r="H29" s="7">
        <f>'[1]عجمان جدول 20'!H58</f>
        <v>1</v>
      </c>
      <c r="I29" s="7">
        <f>'[1]الشارقة جدول 20'!H58</f>
        <v>0</v>
      </c>
      <c r="J29" s="7">
        <f>'[1]دبي جدول 20'!H58</f>
        <v>2</v>
      </c>
      <c r="K29" s="7">
        <f>'[1]أبوظبي جدول 20'!H58</f>
        <v>0</v>
      </c>
    </row>
    <row r="30" spans="1:11" ht="14.1" customHeight="1">
      <c r="A30" s="14"/>
      <c r="B30" s="15" t="s">
        <v>15</v>
      </c>
      <c r="C30" s="9" t="s">
        <v>13</v>
      </c>
      <c r="D30" s="8">
        <f t="shared" si="0"/>
        <v>36</v>
      </c>
      <c r="E30" s="8">
        <f>'[1]الفجيرة جدول 20'!H60</f>
        <v>2</v>
      </c>
      <c r="F30" s="7">
        <f>'[1]رأس الخيمة جدول 20'!H60</f>
        <v>9</v>
      </c>
      <c r="G30" s="7">
        <f>'[1]أم القيوين جدول 20'!H60</f>
        <v>5</v>
      </c>
      <c r="H30" s="7">
        <f>'[1]عجمان جدول 20'!H60</f>
        <v>4</v>
      </c>
      <c r="I30" s="7">
        <f>'[1]الشارقة جدول 20'!H60</f>
        <v>9</v>
      </c>
      <c r="J30" s="7">
        <f>'[1]دبي جدول 20'!H60</f>
        <v>7</v>
      </c>
      <c r="K30" s="7">
        <f>'[1]أبوظبي جدول 20'!H60</f>
        <v>0</v>
      </c>
    </row>
    <row r="31" spans="1:11" ht="14.1" customHeight="1">
      <c r="A31" s="14"/>
      <c r="B31" s="15"/>
      <c r="C31" s="9" t="s">
        <v>14</v>
      </c>
      <c r="D31" s="8">
        <f t="shared" si="0"/>
        <v>125</v>
      </c>
      <c r="E31" s="8">
        <f>'[1]الفجيرة جدول 20'!H61</f>
        <v>17</v>
      </c>
      <c r="F31" s="7">
        <f>'[1]رأس الخيمة جدول 20'!H61</f>
        <v>27</v>
      </c>
      <c r="G31" s="7">
        <f>'[1]أم القيوين جدول 20'!H61</f>
        <v>6</v>
      </c>
      <c r="H31" s="7">
        <f>'[1]عجمان جدول 20'!H61</f>
        <v>9</v>
      </c>
      <c r="I31" s="7">
        <f>'[1]الشارقة جدول 20'!H61</f>
        <v>28</v>
      </c>
      <c r="J31" s="7">
        <f>'[1]دبي جدول 20'!H61</f>
        <v>38</v>
      </c>
      <c r="K31" s="7">
        <f>'[1]أبوظبي جدول 20'!H61</f>
        <v>0</v>
      </c>
    </row>
    <row r="32" spans="1:11" ht="17.25" customHeight="1">
      <c r="A32" s="14"/>
      <c r="B32" s="10" t="s">
        <v>3</v>
      </c>
      <c r="C32" s="10"/>
      <c r="D32" s="5">
        <f t="shared" si="0"/>
        <v>178</v>
      </c>
      <c r="E32" s="6">
        <f t="shared" ref="E32:K32" si="4">SUM(E28:E31)</f>
        <v>19</v>
      </c>
      <c r="F32" s="6">
        <f t="shared" si="4"/>
        <v>50</v>
      </c>
      <c r="G32" s="6">
        <f t="shared" si="4"/>
        <v>11</v>
      </c>
      <c r="H32" s="6">
        <f t="shared" si="4"/>
        <v>14</v>
      </c>
      <c r="I32" s="6">
        <f t="shared" si="4"/>
        <v>37</v>
      </c>
      <c r="J32" s="6">
        <f t="shared" si="4"/>
        <v>47</v>
      </c>
      <c r="K32" s="6">
        <f t="shared" si="4"/>
        <v>0</v>
      </c>
    </row>
    <row r="33" spans="1:11" ht="14.1" customHeight="1">
      <c r="A33" s="14" t="s">
        <v>19</v>
      </c>
      <c r="B33" s="15" t="s">
        <v>12</v>
      </c>
      <c r="C33" s="9" t="s">
        <v>13</v>
      </c>
      <c r="D33" s="8">
        <f t="shared" si="0"/>
        <v>0</v>
      </c>
      <c r="E33" s="8">
        <f>'[1]الفجيرة جدول 20'!G57</f>
        <v>0</v>
      </c>
      <c r="F33" s="7">
        <f>'[1]رأس الخيمة جدول 20'!G57</f>
        <v>0</v>
      </c>
      <c r="G33" s="7">
        <f>'[1]أم القيوين جدول 20'!G57</f>
        <v>0</v>
      </c>
      <c r="H33" s="7">
        <f>'[1]عجمان جدول 20'!G57</f>
        <v>0</v>
      </c>
      <c r="I33" s="7">
        <f>'[1]الشارقة جدول 20'!G57</f>
        <v>0</v>
      </c>
      <c r="J33" s="7">
        <f>'[1]دبي جدول 20'!G57</f>
        <v>0</v>
      </c>
      <c r="K33" s="7">
        <f>'[1]أبوظبي جدول 20'!G57</f>
        <v>0</v>
      </c>
    </row>
    <row r="34" spans="1:11" ht="14.1" customHeight="1">
      <c r="A34" s="14"/>
      <c r="B34" s="15"/>
      <c r="C34" s="9" t="s">
        <v>14</v>
      </c>
      <c r="D34" s="8">
        <f t="shared" si="0"/>
        <v>3</v>
      </c>
      <c r="E34" s="8">
        <f>'[1]الفجيرة جدول 20'!G58</f>
        <v>0</v>
      </c>
      <c r="F34" s="7">
        <f>'[1]رأس الخيمة جدول 20'!G58</f>
        <v>2</v>
      </c>
      <c r="G34" s="7">
        <f>'[1]أم القيوين جدول 20'!G58</f>
        <v>0</v>
      </c>
      <c r="H34" s="7">
        <f>'[1]عجمان جدول 20'!G58</f>
        <v>1</v>
      </c>
      <c r="I34" s="7">
        <f>'[1]الشارقة جدول 20'!G58</f>
        <v>0</v>
      </c>
      <c r="J34" s="7">
        <f>'[1]دبي جدول 20'!G58</f>
        <v>0</v>
      </c>
      <c r="K34" s="7">
        <f>'[1]أبوظبي جدول 20'!G58</f>
        <v>0</v>
      </c>
    </row>
    <row r="35" spans="1:11" ht="14.1" customHeight="1">
      <c r="A35" s="14"/>
      <c r="B35" s="15" t="s">
        <v>15</v>
      </c>
      <c r="C35" s="9" t="s">
        <v>13</v>
      </c>
      <c r="D35" s="8">
        <f t="shared" si="0"/>
        <v>4</v>
      </c>
      <c r="E35" s="8">
        <f>'[1]الفجيرة جدول 20'!G60</f>
        <v>0</v>
      </c>
      <c r="F35" s="7">
        <f>'[1]رأس الخيمة جدول 20'!G60</f>
        <v>2</v>
      </c>
      <c r="G35" s="7">
        <f>'[1]أم القيوين جدول 20'!G60</f>
        <v>0</v>
      </c>
      <c r="H35" s="7">
        <f>'[1]عجمان جدول 20'!G60</f>
        <v>0</v>
      </c>
      <c r="I35" s="7">
        <f>'[1]الشارقة جدول 20'!G60</f>
        <v>1</v>
      </c>
      <c r="J35" s="7">
        <f>'[1]دبي جدول 20'!G60</f>
        <v>1</v>
      </c>
      <c r="K35" s="7">
        <f>'[1]أبوظبي جدول 20'!G60</f>
        <v>0</v>
      </c>
    </row>
    <row r="36" spans="1:11" ht="14.1" customHeight="1">
      <c r="A36" s="14"/>
      <c r="B36" s="15"/>
      <c r="C36" s="9" t="s">
        <v>14</v>
      </c>
      <c r="D36" s="8">
        <f t="shared" si="0"/>
        <v>53</v>
      </c>
      <c r="E36" s="8">
        <f>'[1]الفجيرة جدول 20'!G61</f>
        <v>15</v>
      </c>
      <c r="F36" s="7">
        <f>'[1]رأس الخيمة جدول 20'!G61</f>
        <v>6</v>
      </c>
      <c r="G36" s="7">
        <f>'[1]أم القيوين جدول 20'!G61</f>
        <v>9</v>
      </c>
      <c r="H36" s="7">
        <f>'[1]عجمان جدول 20'!G61</f>
        <v>4</v>
      </c>
      <c r="I36" s="7">
        <f>'[1]الشارقة جدول 20'!G61</f>
        <v>12</v>
      </c>
      <c r="J36" s="7">
        <f>'[1]دبي جدول 20'!G61</f>
        <v>7</v>
      </c>
      <c r="K36" s="7">
        <f>'[1]أبوظبي جدول 20'!G61</f>
        <v>0</v>
      </c>
    </row>
    <row r="37" spans="1:11" ht="17.25" customHeight="1">
      <c r="A37" s="14"/>
      <c r="B37" s="10" t="s">
        <v>3</v>
      </c>
      <c r="C37" s="10"/>
      <c r="D37" s="5">
        <f t="shared" si="0"/>
        <v>60</v>
      </c>
      <c r="E37" s="6">
        <f t="shared" ref="E37:K37" si="5">SUM(E33:E36)</f>
        <v>15</v>
      </c>
      <c r="F37" s="6">
        <f t="shared" si="5"/>
        <v>10</v>
      </c>
      <c r="G37" s="6">
        <f t="shared" si="5"/>
        <v>9</v>
      </c>
      <c r="H37" s="6">
        <f t="shared" si="5"/>
        <v>5</v>
      </c>
      <c r="I37" s="6">
        <f t="shared" si="5"/>
        <v>13</v>
      </c>
      <c r="J37" s="6">
        <f t="shared" si="5"/>
        <v>8</v>
      </c>
      <c r="K37" s="6">
        <f t="shared" si="5"/>
        <v>0</v>
      </c>
    </row>
    <row r="38" spans="1:11" ht="15.75" customHeight="1">
      <c r="A38" s="14" t="s">
        <v>20</v>
      </c>
      <c r="B38" s="15" t="s">
        <v>12</v>
      </c>
      <c r="C38" s="9" t="s">
        <v>13</v>
      </c>
      <c r="D38" s="8">
        <f t="shared" si="0"/>
        <v>0</v>
      </c>
      <c r="E38" s="8">
        <f>'[1]الفجيرة جدول 20'!F57</f>
        <v>0</v>
      </c>
      <c r="F38" s="7">
        <f>'[1]رأس الخيمة جدول 20'!F57</f>
        <v>0</v>
      </c>
      <c r="G38" s="7">
        <f>'[1]أم القيوين جدول 20'!F57</f>
        <v>0</v>
      </c>
      <c r="H38" s="7">
        <f>'[1]عجمان جدول 20'!F57</f>
        <v>0</v>
      </c>
      <c r="I38" s="7">
        <f>'[1]الشارقة جدول 20'!F57</f>
        <v>0</v>
      </c>
      <c r="J38" s="7">
        <f>'[1]دبي جدول 20'!F57</f>
        <v>0</v>
      </c>
      <c r="K38" s="7">
        <f>'[1]أبوظبي جدول 20'!F57</f>
        <v>0</v>
      </c>
    </row>
    <row r="39" spans="1:11" ht="15" customHeight="1">
      <c r="A39" s="14"/>
      <c r="B39" s="15"/>
      <c r="C39" s="9" t="s">
        <v>14</v>
      </c>
      <c r="D39" s="8">
        <f t="shared" si="0"/>
        <v>16</v>
      </c>
      <c r="E39" s="8">
        <f>'[1]الفجيرة جدول 20'!F58</f>
        <v>0</v>
      </c>
      <c r="F39" s="7">
        <f>'[1]رأس الخيمة جدول 20'!F58</f>
        <v>5</v>
      </c>
      <c r="G39" s="7">
        <f>'[1]أم القيوين جدول 20'!F58</f>
        <v>2</v>
      </c>
      <c r="H39" s="7">
        <f>'[1]عجمان جدول 20'!F58</f>
        <v>1</v>
      </c>
      <c r="I39" s="7">
        <f>'[1]الشارقة جدول 20'!F58</f>
        <v>1</v>
      </c>
      <c r="J39" s="7">
        <f>'[1]دبي جدول 20'!F58</f>
        <v>5</v>
      </c>
      <c r="K39" s="7">
        <f>'[1]أبوظبي جدول 20'!F58</f>
        <v>2</v>
      </c>
    </row>
    <row r="40" spans="1:11" ht="14.1" customHeight="1">
      <c r="A40" s="14"/>
      <c r="B40" s="15" t="s">
        <v>15</v>
      </c>
      <c r="C40" s="9" t="s">
        <v>13</v>
      </c>
      <c r="D40" s="8">
        <f t="shared" si="0"/>
        <v>11</v>
      </c>
      <c r="E40" s="8">
        <f>'[1]الفجيرة جدول 20'!F60</f>
        <v>1</v>
      </c>
      <c r="F40" s="7">
        <f>'[1]رأس الخيمة جدول 20'!F60</f>
        <v>1</v>
      </c>
      <c r="G40" s="7">
        <f>'[1]أم القيوين جدول 20'!F60</f>
        <v>0</v>
      </c>
      <c r="H40" s="7">
        <f>'[1]عجمان جدول 20'!F60</f>
        <v>0</v>
      </c>
      <c r="I40" s="7">
        <f>'[1]الشارقة جدول 20'!F60</f>
        <v>1</v>
      </c>
      <c r="J40" s="7">
        <f>'[1]دبي جدول 20'!F60</f>
        <v>8</v>
      </c>
      <c r="K40" s="7">
        <f>'[1]أبوظبي جدول 20'!F60</f>
        <v>0</v>
      </c>
    </row>
    <row r="41" spans="1:11" ht="15" customHeight="1">
      <c r="A41" s="14"/>
      <c r="B41" s="15"/>
      <c r="C41" s="9" t="s">
        <v>14</v>
      </c>
      <c r="D41" s="8">
        <f t="shared" si="0"/>
        <v>27</v>
      </c>
      <c r="E41" s="8">
        <f>'[1]الفجيرة جدول 20'!F61</f>
        <v>0</v>
      </c>
      <c r="F41" s="7">
        <f>'[1]رأس الخيمة جدول 20'!F61</f>
        <v>1</v>
      </c>
      <c r="G41" s="7">
        <f>'[1]أم القيوين جدول 20'!F61</f>
        <v>7</v>
      </c>
      <c r="H41" s="7">
        <f>'[1]عجمان جدول 20'!F61</f>
        <v>2</v>
      </c>
      <c r="I41" s="7">
        <f>'[1]الشارقة جدول 20'!F61</f>
        <v>1</v>
      </c>
      <c r="J41" s="7">
        <f>'[1]دبي جدول 20'!F61</f>
        <v>16</v>
      </c>
      <c r="K41" s="7">
        <f>'[1]أبوظبي جدول 20'!F61</f>
        <v>0</v>
      </c>
    </row>
    <row r="42" spans="1:11" ht="17.25" customHeight="1">
      <c r="A42" s="14"/>
      <c r="B42" s="10" t="s">
        <v>3</v>
      </c>
      <c r="C42" s="10"/>
      <c r="D42" s="5">
        <f t="shared" si="0"/>
        <v>54</v>
      </c>
      <c r="E42" s="6">
        <f t="shared" ref="E42:K42" si="6">SUM(E38:E41)</f>
        <v>1</v>
      </c>
      <c r="F42" s="6">
        <f t="shared" si="6"/>
        <v>7</v>
      </c>
      <c r="G42" s="6">
        <f t="shared" si="6"/>
        <v>9</v>
      </c>
      <c r="H42" s="6">
        <f t="shared" si="6"/>
        <v>3</v>
      </c>
      <c r="I42" s="6">
        <f t="shared" si="6"/>
        <v>3</v>
      </c>
      <c r="J42" s="6">
        <f t="shared" si="6"/>
        <v>29</v>
      </c>
      <c r="K42" s="6">
        <f t="shared" si="6"/>
        <v>2</v>
      </c>
    </row>
    <row r="43" spans="1:11" ht="14.1" customHeight="1">
      <c r="A43" s="14" t="s">
        <v>21</v>
      </c>
      <c r="B43" s="15" t="s">
        <v>12</v>
      </c>
      <c r="C43" s="9" t="s">
        <v>13</v>
      </c>
      <c r="D43" s="8">
        <f t="shared" si="0"/>
        <v>0</v>
      </c>
      <c r="E43" s="8">
        <f>'[1]الفجيرة جدول 20'!E57</f>
        <v>0</v>
      </c>
      <c r="F43" s="7">
        <f>'[1]رأس الخيمة جدول 20'!E57</f>
        <v>0</v>
      </c>
      <c r="G43" s="7">
        <f>'[1]أم القيوين جدول 20'!E57</f>
        <v>0</v>
      </c>
      <c r="H43" s="7">
        <f>'[1]عجمان جدول 20'!E57</f>
        <v>0</v>
      </c>
      <c r="I43" s="7">
        <f>'[1]الشارقة جدول 20'!E57</f>
        <v>0</v>
      </c>
      <c r="J43" s="7">
        <f>'[1]دبي جدول 20'!E57</f>
        <v>0</v>
      </c>
      <c r="K43" s="7">
        <f>'[1]أبوظبي جدول 20'!E57</f>
        <v>0</v>
      </c>
    </row>
    <row r="44" spans="1:11" ht="14.1" customHeight="1">
      <c r="A44" s="14"/>
      <c r="B44" s="15"/>
      <c r="C44" s="9" t="s">
        <v>14</v>
      </c>
      <c r="D44" s="8">
        <f t="shared" si="0"/>
        <v>0</v>
      </c>
      <c r="E44" s="8">
        <f>'[1]الفجيرة جدول 20'!E58</f>
        <v>0</v>
      </c>
      <c r="F44" s="7">
        <f>'[1]رأس الخيمة جدول 20'!E58</f>
        <v>0</v>
      </c>
      <c r="G44" s="7">
        <f>'[1]أم القيوين جدول 20'!E58</f>
        <v>0</v>
      </c>
      <c r="H44" s="7">
        <f>'[1]عجمان جدول 20'!E58</f>
        <v>0</v>
      </c>
      <c r="I44" s="7">
        <f>'[1]الشارقة جدول 20'!E58</f>
        <v>0</v>
      </c>
      <c r="J44" s="7">
        <f>'[1]دبي جدول 20'!E58</f>
        <v>0</v>
      </c>
      <c r="K44" s="7">
        <f>'[1]أبوظبي جدول 20'!E58</f>
        <v>0</v>
      </c>
    </row>
    <row r="45" spans="1:11" ht="14.1" customHeight="1">
      <c r="A45" s="14"/>
      <c r="B45" s="15" t="s">
        <v>15</v>
      </c>
      <c r="C45" s="9" t="s">
        <v>13</v>
      </c>
      <c r="D45" s="8">
        <f t="shared" si="0"/>
        <v>0</v>
      </c>
      <c r="E45" s="8">
        <f>'[1]الفجيرة جدول 20'!E60</f>
        <v>0</v>
      </c>
      <c r="F45" s="7">
        <f>'[1]رأس الخيمة جدول 20'!E60</f>
        <v>0</v>
      </c>
      <c r="G45" s="7">
        <f>'[1]أم القيوين جدول 20'!E60</f>
        <v>0</v>
      </c>
      <c r="H45" s="7">
        <f>'[1]عجمان جدول 20'!E60</f>
        <v>0</v>
      </c>
      <c r="I45" s="7">
        <f>'[1]الشارقة جدول 20'!E60</f>
        <v>0</v>
      </c>
      <c r="J45" s="7">
        <f>'[1]دبي جدول 20'!E60</f>
        <v>0</v>
      </c>
      <c r="K45" s="7">
        <f>'[1]أبوظبي جدول 20'!E60</f>
        <v>0</v>
      </c>
    </row>
    <row r="46" spans="1:11" ht="14.1" customHeight="1">
      <c r="A46" s="14"/>
      <c r="B46" s="15"/>
      <c r="C46" s="9" t="s">
        <v>14</v>
      </c>
      <c r="D46" s="8">
        <f t="shared" si="0"/>
        <v>0</v>
      </c>
      <c r="E46" s="8">
        <f>'[1]الفجيرة جدول 20'!E61</f>
        <v>0</v>
      </c>
      <c r="F46" s="7">
        <f>'[1]رأس الخيمة جدول 20'!E61</f>
        <v>0</v>
      </c>
      <c r="G46" s="7">
        <f>'[1]أم القيوين جدول 20'!E61</f>
        <v>0</v>
      </c>
      <c r="H46" s="7">
        <f>'[1]عجمان جدول 20'!E61</f>
        <v>0</v>
      </c>
      <c r="I46" s="7">
        <f>'[1]الشارقة جدول 20'!E61</f>
        <v>0</v>
      </c>
      <c r="J46" s="7">
        <f>'[1]دبي جدول 20'!E61</f>
        <v>0</v>
      </c>
      <c r="K46" s="7">
        <f>'[1]أبوظبي جدول 20'!E61</f>
        <v>0</v>
      </c>
    </row>
    <row r="47" spans="1:11" ht="17.25" customHeight="1">
      <c r="A47" s="14"/>
      <c r="B47" s="10" t="s">
        <v>3</v>
      </c>
      <c r="C47" s="10"/>
      <c r="D47" s="5">
        <f t="shared" si="0"/>
        <v>0</v>
      </c>
      <c r="E47" s="6">
        <f t="shared" ref="E47:K47" si="7">SUM(E43:E46)</f>
        <v>0</v>
      </c>
      <c r="F47" s="6">
        <f t="shared" si="7"/>
        <v>0</v>
      </c>
      <c r="G47" s="6">
        <f t="shared" si="7"/>
        <v>0</v>
      </c>
      <c r="H47" s="6">
        <f t="shared" si="7"/>
        <v>0</v>
      </c>
      <c r="I47" s="6">
        <f t="shared" si="7"/>
        <v>0</v>
      </c>
      <c r="J47" s="6">
        <f t="shared" si="7"/>
        <v>0</v>
      </c>
      <c r="K47" s="6">
        <f t="shared" si="7"/>
        <v>0</v>
      </c>
    </row>
    <row r="48" spans="1:11" ht="14.1" customHeight="1">
      <c r="A48" s="14" t="s">
        <v>3</v>
      </c>
      <c r="B48" s="18" t="s">
        <v>12</v>
      </c>
      <c r="C48" s="9" t="s">
        <v>13</v>
      </c>
      <c r="D48" s="8">
        <f t="shared" si="0"/>
        <v>1</v>
      </c>
      <c r="E48" s="7">
        <f t="shared" ref="E48:I49" si="8">SUM(E13,E18,E23,E28,E33,E38,E43)</f>
        <v>0</v>
      </c>
      <c r="F48" s="7">
        <f t="shared" si="8"/>
        <v>1</v>
      </c>
      <c r="G48" s="7">
        <f t="shared" si="8"/>
        <v>0</v>
      </c>
      <c r="H48" s="7">
        <f t="shared" si="8"/>
        <v>0</v>
      </c>
      <c r="I48" s="7">
        <f t="shared" si="8"/>
        <v>0</v>
      </c>
      <c r="J48" s="7">
        <f>SUM(J13,J18,J23,J28,J33,J38,J43)</f>
        <v>0</v>
      </c>
      <c r="K48" s="7">
        <f>SUM(K13+K18+K23+K28+K33+K38+K43)</f>
        <v>0</v>
      </c>
    </row>
    <row r="49" spans="1:11" ht="14.1" customHeight="1">
      <c r="A49" s="14"/>
      <c r="B49" s="18"/>
      <c r="C49" s="9" t="s">
        <v>14</v>
      </c>
      <c r="D49" s="8">
        <f t="shared" si="0"/>
        <v>337</v>
      </c>
      <c r="E49" s="7">
        <f t="shared" si="8"/>
        <v>85</v>
      </c>
      <c r="F49" s="7">
        <f t="shared" si="8"/>
        <v>134</v>
      </c>
      <c r="G49" s="7">
        <f t="shared" si="8"/>
        <v>6</v>
      </c>
      <c r="H49" s="7">
        <f t="shared" si="8"/>
        <v>7</v>
      </c>
      <c r="I49" s="7">
        <f t="shared" si="8"/>
        <v>88</v>
      </c>
      <c r="J49" s="7">
        <f>SUM(J14,J19,J24,J29,J34,J39,J44)</f>
        <v>15</v>
      </c>
      <c r="K49" s="7">
        <f>SUM(K14+K19+K24+K29+K34+K39+K44)</f>
        <v>2</v>
      </c>
    </row>
    <row r="50" spans="1:11" ht="14.1" customHeight="1">
      <c r="A50" s="14"/>
      <c r="B50" s="18"/>
      <c r="C50" s="6" t="s">
        <v>22</v>
      </c>
      <c r="D50" s="5">
        <f t="shared" si="0"/>
        <v>338</v>
      </c>
      <c r="E50" s="6">
        <f t="shared" ref="E50:K50" si="9">SUM(E48:E49)</f>
        <v>85</v>
      </c>
      <c r="F50" s="6">
        <f t="shared" si="9"/>
        <v>135</v>
      </c>
      <c r="G50" s="6">
        <f t="shared" si="9"/>
        <v>6</v>
      </c>
      <c r="H50" s="6">
        <f t="shared" si="9"/>
        <v>7</v>
      </c>
      <c r="I50" s="6">
        <f t="shared" si="9"/>
        <v>88</v>
      </c>
      <c r="J50" s="6">
        <f t="shared" si="9"/>
        <v>15</v>
      </c>
      <c r="K50" s="6">
        <f t="shared" si="9"/>
        <v>2</v>
      </c>
    </row>
    <row r="51" spans="1:11" ht="14.1" customHeight="1">
      <c r="A51" s="14"/>
      <c r="B51" s="18" t="s">
        <v>15</v>
      </c>
      <c r="C51" s="9" t="s">
        <v>13</v>
      </c>
      <c r="D51" s="8">
        <f t="shared" si="0"/>
        <v>506</v>
      </c>
      <c r="E51" s="7">
        <f t="shared" ref="E51:I52" si="10">SUM(E15,E20,E25,E30,E35,E40,E45)</f>
        <v>69</v>
      </c>
      <c r="F51" s="7">
        <f t="shared" si="10"/>
        <v>106</v>
      </c>
      <c r="G51" s="7">
        <f t="shared" si="10"/>
        <v>21</v>
      </c>
      <c r="H51" s="7">
        <f t="shared" si="10"/>
        <v>9</v>
      </c>
      <c r="I51" s="7">
        <f t="shared" si="10"/>
        <v>199</v>
      </c>
      <c r="J51" s="7">
        <f>SUM(J15,J20,J25,J30,J35,J40,J45)</f>
        <v>102</v>
      </c>
      <c r="K51" s="7">
        <f>SUM(K15+K20+K25+K30+K35+K40+K45)</f>
        <v>0</v>
      </c>
    </row>
    <row r="52" spans="1:11" ht="14.1" customHeight="1">
      <c r="A52" s="14"/>
      <c r="B52" s="18"/>
      <c r="C52" s="9" t="s">
        <v>14</v>
      </c>
      <c r="D52" s="8">
        <f t="shared" si="0"/>
        <v>2889</v>
      </c>
      <c r="E52" s="7">
        <f t="shared" si="10"/>
        <v>478</v>
      </c>
      <c r="F52" s="7">
        <f t="shared" si="10"/>
        <v>645</v>
      </c>
      <c r="G52" s="7">
        <f t="shared" si="10"/>
        <v>218</v>
      </c>
      <c r="H52" s="7">
        <f t="shared" si="10"/>
        <v>57</v>
      </c>
      <c r="I52" s="7">
        <f t="shared" si="10"/>
        <v>1136</v>
      </c>
      <c r="J52" s="7">
        <f>SUM(J16,J21,J26,J31,J36,J41,J46)</f>
        <v>355</v>
      </c>
      <c r="K52" s="7">
        <f>SUM(K16+K21+K26+K31+K36+K41+K46)</f>
        <v>0</v>
      </c>
    </row>
    <row r="53" spans="1:11" ht="17.25" customHeight="1">
      <c r="A53" s="14"/>
      <c r="B53" s="18"/>
      <c r="C53" s="6" t="s">
        <v>22</v>
      </c>
      <c r="D53" s="5">
        <f t="shared" si="0"/>
        <v>3395</v>
      </c>
      <c r="E53" s="6">
        <f t="shared" ref="E53:K53" si="11">SUM(E51:E52)</f>
        <v>547</v>
      </c>
      <c r="F53" s="6">
        <f t="shared" si="11"/>
        <v>751</v>
      </c>
      <c r="G53" s="6">
        <f t="shared" si="11"/>
        <v>239</v>
      </c>
      <c r="H53" s="6">
        <f t="shared" si="11"/>
        <v>66</v>
      </c>
      <c r="I53" s="6">
        <f t="shared" si="11"/>
        <v>1335</v>
      </c>
      <c r="J53" s="6">
        <f t="shared" si="11"/>
        <v>457</v>
      </c>
      <c r="K53" s="6">
        <f t="shared" si="11"/>
        <v>0</v>
      </c>
    </row>
    <row r="54" spans="1:11" ht="18" customHeight="1">
      <c r="A54" s="14"/>
      <c r="B54" s="18" t="s">
        <v>13</v>
      </c>
      <c r="C54" s="18"/>
      <c r="D54" s="8">
        <f t="shared" si="0"/>
        <v>507</v>
      </c>
      <c r="E54" s="7">
        <f t="shared" ref="E54:I55" si="12">SUM(E48,E51)</f>
        <v>69</v>
      </c>
      <c r="F54" s="7">
        <f t="shared" si="12"/>
        <v>107</v>
      </c>
      <c r="G54" s="7">
        <f t="shared" si="12"/>
        <v>21</v>
      </c>
      <c r="H54" s="7">
        <f t="shared" si="12"/>
        <v>9</v>
      </c>
      <c r="I54" s="7">
        <f t="shared" si="12"/>
        <v>199</v>
      </c>
      <c r="J54" s="7">
        <f>SUM(J48,J51)</f>
        <v>102</v>
      </c>
      <c r="K54" s="7">
        <f>SUM(K48+K51)</f>
        <v>0</v>
      </c>
    </row>
    <row r="55" spans="1:11" ht="18" customHeight="1">
      <c r="A55" s="14"/>
      <c r="B55" s="18" t="s">
        <v>14</v>
      </c>
      <c r="C55" s="18"/>
      <c r="D55" s="8">
        <f t="shared" si="0"/>
        <v>3226</v>
      </c>
      <c r="E55" s="7">
        <f t="shared" si="12"/>
        <v>563</v>
      </c>
      <c r="F55" s="7">
        <f t="shared" si="12"/>
        <v>779</v>
      </c>
      <c r="G55" s="7">
        <f t="shared" si="12"/>
        <v>224</v>
      </c>
      <c r="H55" s="7">
        <f t="shared" si="12"/>
        <v>64</v>
      </c>
      <c r="I55" s="7">
        <f t="shared" si="12"/>
        <v>1224</v>
      </c>
      <c r="J55" s="7">
        <f>SUM(J49,J52)</f>
        <v>370</v>
      </c>
      <c r="K55" s="7">
        <f>SUM(K49+K52)</f>
        <v>2</v>
      </c>
    </row>
    <row r="56" spans="1:11" ht="22.5" customHeight="1">
      <c r="A56" s="14"/>
      <c r="B56" s="10" t="s">
        <v>3</v>
      </c>
      <c r="C56" s="10"/>
      <c r="D56" s="5">
        <f t="shared" si="0"/>
        <v>3733</v>
      </c>
      <c r="E56" s="6">
        <f t="shared" ref="E56:K56" si="13">SUM(E54:E55)</f>
        <v>632</v>
      </c>
      <c r="F56" s="6">
        <f t="shared" si="13"/>
        <v>886</v>
      </c>
      <c r="G56" s="6">
        <f t="shared" si="13"/>
        <v>245</v>
      </c>
      <c r="H56" s="6">
        <f t="shared" si="13"/>
        <v>73</v>
      </c>
      <c r="I56" s="6">
        <f t="shared" si="13"/>
        <v>1423</v>
      </c>
      <c r="J56" s="6">
        <f t="shared" si="13"/>
        <v>472</v>
      </c>
      <c r="K56" s="6">
        <f t="shared" si="13"/>
        <v>2</v>
      </c>
    </row>
    <row r="57" spans="1:11">
      <c r="A57" s="2"/>
    </row>
    <row r="58" spans="1:11">
      <c r="A58" s="3"/>
    </row>
    <row r="59" spans="1:11">
      <c r="A59" s="3"/>
    </row>
    <row r="60" spans="1:11">
      <c r="A60" s="3"/>
    </row>
    <row r="61" spans="1:11">
      <c r="A61" s="3"/>
    </row>
    <row r="62" spans="1:11">
      <c r="A62" s="3"/>
    </row>
    <row r="63" spans="1:11">
      <c r="A63" s="3"/>
    </row>
    <row r="64" spans="1:11">
      <c r="A64" s="3"/>
    </row>
    <row r="65" spans="1:1">
      <c r="A65" s="3"/>
    </row>
    <row r="66" spans="1:1">
      <c r="A66" s="3"/>
    </row>
    <row r="67" spans="1:1">
      <c r="A67" s="3"/>
    </row>
    <row r="68" spans="1:1">
      <c r="A68" s="3"/>
    </row>
    <row r="69" spans="1:1">
      <c r="A69" s="3"/>
    </row>
    <row r="70" spans="1:1">
      <c r="A70" s="3"/>
    </row>
    <row r="71" spans="1:1">
      <c r="A71" s="3"/>
    </row>
  </sheetData>
  <mergeCells count="42">
    <mergeCell ref="A48:A56"/>
    <mergeCell ref="B48:B50"/>
    <mergeCell ref="B51:B53"/>
    <mergeCell ref="B54:C54"/>
    <mergeCell ref="B55:C55"/>
    <mergeCell ref="B56:C56"/>
    <mergeCell ref="A43:A47"/>
    <mergeCell ref="B43:B44"/>
    <mergeCell ref="B45:B46"/>
    <mergeCell ref="B47:C47"/>
    <mergeCell ref="A38:A42"/>
    <mergeCell ref="B38:B39"/>
    <mergeCell ref="B40:B41"/>
    <mergeCell ref="B42:C42"/>
    <mergeCell ref="A33:A37"/>
    <mergeCell ref="B33:B34"/>
    <mergeCell ref="B35:B36"/>
    <mergeCell ref="B37:C37"/>
    <mergeCell ref="A28:A32"/>
    <mergeCell ref="B28:B29"/>
    <mergeCell ref="B30:B31"/>
    <mergeCell ref="B32:C32"/>
    <mergeCell ref="A23:A27"/>
    <mergeCell ref="B23:B24"/>
    <mergeCell ref="B25:B26"/>
    <mergeCell ref="B27:C27"/>
    <mergeCell ref="A18:A22"/>
    <mergeCell ref="B18:B19"/>
    <mergeCell ref="B20:B21"/>
    <mergeCell ref="B22:C22"/>
    <mergeCell ref="A13:A17"/>
    <mergeCell ref="B13:B14"/>
    <mergeCell ref="B15:B16"/>
    <mergeCell ref="B17:C17"/>
    <mergeCell ref="A11:A12"/>
    <mergeCell ref="B11:B12"/>
    <mergeCell ref="C11:C12"/>
    <mergeCell ref="E11:K11"/>
    <mergeCell ref="A8:K8"/>
    <mergeCell ref="A1:K7"/>
    <mergeCell ref="A10:K10"/>
    <mergeCell ref="A9:K9"/>
  </mergeCells>
  <printOptions horizontalCentered="1"/>
  <pageMargins left="0" right="0" top="0" bottom="0" header="0.511811023622047" footer="0.511811023622047"/>
  <pageSetup paperSize="9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TWUZXU4UYYY7-944396957-37025</_dlc_DocId>
    <_dlc_DocIdUrl xmlns="a5cd8edf-193d-454e-be79-0a753d5be6e1">
      <Url>http://localhost/_layouts/15/DocIdRedir.aspx?ID=TWUZXU4UYYY7-944396957-37025</Url>
      <Description>TWUZXU4UYYY7-944396957-37025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62273B93-3643-4ADD-8D88-B54F32E05D7B}"/>
</file>

<file path=customXml/itemProps2.xml><?xml version="1.0" encoding="utf-8"?>
<ds:datastoreItem xmlns:ds="http://schemas.openxmlformats.org/officeDocument/2006/customXml" ds:itemID="{C204B6D8-33CA-4A78-BECC-20073E234726}"/>
</file>

<file path=customXml/itemProps3.xml><?xml version="1.0" encoding="utf-8"?>
<ds:datastoreItem xmlns:ds="http://schemas.openxmlformats.org/officeDocument/2006/customXml" ds:itemID="{20E26DB9-3B92-4653-A608-3798BEF0A177}"/>
</file>

<file path=customXml/itemProps4.xml><?xml version="1.0" encoding="utf-8"?>
<ds:datastoreItem xmlns:ds="http://schemas.openxmlformats.org/officeDocument/2006/customXml" ds:itemID="{FFD3FE20-30A3-4C76-BBBF-F54CBB3A9D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تمريض جدول 22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2020-11-28T09:50:18Z</cp:lastPrinted>
  <dcterms:created xsi:type="dcterms:W3CDTF">2020-11-17T08:56:51Z</dcterms:created>
  <dcterms:modified xsi:type="dcterms:W3CDTF">2020-12-28T15:52:16Z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27d90cc4-5a97-46ad-8d0f-50b18614c4ab</vt:lpwstr>
  </property>
</Properties>
</file>